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</sheets>
</workbook>
</file>

<file path=xl/sharedStrings.xml><?xml version="1.0" encoding="utf-8"?>
<sst xmlns="http://schemas.openxmlformats.org/spreadsheetml/2006/main" uniqueCount="42">
  <si>
    <t>Producto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</si>
  <si>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</si>
  <si>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</si>
  <si>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</si>
  <si>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</si>
  <si>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</si>
  <si>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</si>
  <si>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</si>
  <si>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</si>
  <si>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</si>
  <si>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</si>
  <si>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</si>
  <si>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</si>
  <si>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Total anual</t>
  </si>
  <si>
    <t>Clasificación</t>
  </si>
  <si>
    <t>MDF 12 mm</t>
  </si>
  <si>
    <t>A</t>
  </si>
  <si>
    <t>Melamina Blanca</t>
  </si>
  <si>
    <t>Melamina Wengue 16 mm</t>
  </si>
  <si>
    <t>B</t>
  </si>
  <si>
    <t>Correderas</t>
  </si>
  <si>
    <t>MDF 15 mm</t>
  </si>
  <si>
    <t>Barniz</t>
  </si>
  <si>
    <t>C</t>
  </si>
  <si>
    <t>MDF 9 mm</t>
  </si>
  <si>
    <t xml:space="preserve">Promedio </t>
  </si>
  <si>
    <t>MDF  12mm</t>
  </si>
  <si>
    <t>370 mensuales</t>
  </si>
  <si>
    <t>Cliente</t>
  </si>
  <si>
    <t>Antonio x</t>
  </si>
  <si>
    <t>No es constante</t>
  </si>
  <si>
    <t>Cocinitas</t>
  </si>
  <si>
    <t>Considerar</t>
  </si>
  <si>
    <t>Closets Amparo</t>
  </si>
  <si>
    <t>Analizar</t>
  </si>
  <si>
    <t>Manualidades rintintin</t>
  </si>
  <si>
    <t>Otros clientes</t>
  </si>
  <si>
    <t>Decision de invertir</t>
  </si>
  <si>
    <t>Promedio</t>
  </si>
  <si>
    <t>Verde</t>
  </si>
  <si>
    <t>Amarillo</t>
  </si>
  <si>
    <t>Rojo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</si>
</sst>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&quot; &quot;;&quot;-&quot;* #,##0&quot; &quot;;&quot; &quot;* &quot;-&quot;??&quot; &quot;"/>
  </numFmts>
  <fonts count="4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49" fontId="3" fillId="3" borderId="1" applyNumberFormat="1" applyFont="1" applyFill="1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left" vertical="bottom"/>
    </xf>
    <xf numFmtId="59" fontId="0" borderId="1" applyNumberFormat="1" applyFont="1" applyFill="0" applyBorder="1" applyAlignment="1" applyProtection="0">
      <alignment horizontal="center" vertical="bottom"/>
    </xf>
    <xf numFmtId="49" fontId="3" borderId="1" applyNumberFormat="1" applyFont="1" applyFill="0" applyBorder="1" applyAlignment="1" applyProtection="0">
      <alignment horizontal="center" vertical="bottom"/>
    </xf>
    <xf numFmtId="0" fontId="0" borderId="1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horizontal="center" vertical="bottom"/>
    </xf>
    <xf numFmtId="1" fontId="0" borderId="1" applyNumberFormat="1" applyFont="1" applyFill="0" applyBorder="1" applyAlignment="1" applyProtection="0">
      <alignment horizontal="center"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59" fontId="0" borderId="7" applyNumberFormat="1" applyFont="1" applyFill="0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49" fontId="3" fillId="4" borderId="1" applyNumberFormat="1" applyFont="1" applyFill="1" applyBorder="1" applyAlignment="1" applyProtection="0">
      <alignment horizontal="center" vertical="bottom"/>
    </xf>
    <xf numFmtId="49" fontId="3" fillId="5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49" fontId="3" fillId="6" borderId="1" applyNumberFormat="1" applyFont="1" applyFill="1" applyBorder="1" applyAlignment="1" applyProtection="0">
      <alignment horizontal="center" vertical="bottom"/>
    </xf>
    <xf numFmtId="59" fontId="3" borderId="1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deeaf6"/>
      <rgbColor rgb="ffaaaaaa"/>
      <rgbColor rgb="ff9cc2e5"/>
      <rgbColor rgb="ff00ff00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39"/>
  <sheetViews>
    <sheetView workbookViewId="0" showGridLines="0" defaultGridColor="1"/>
  </sheetViews>
  <sheetFormatPr defaultColWidth="10.8333" defaultRowHeight="15" customHeight="1" outlineLevelRow="0" outlineLevelCol="0"/>
  <cols>
    <col min="1" max="1" width="21.5" style="1" customWidth="1"/>
    <col min="2" max="2" width="10.8516" style="1" customWidth="1"/>
    <col min="3" max="3" width="10.8516" style="1" customWidth="1"/>
    <col min="4" max="4" width="10.8516" style="1" customWidth="1"/>
    <col min="5" max="5" width="10.8516" style="1" customWidth="1"/>
    <col min="6" max="6" width="10.8516" style="1" customWidth="1"/>
    <col min="7" max="7" width="10.8516" style="1" customWidth="1"/>
    <col min="8" max="8" width="10.8516" style="1" customWidth="1"/>
    <col min="9" max="9" width="10.8516" style="1" customWidth="1"/>
    <col min="10" max="10" width="10.8516" style="1" customWidth="1"/>
    <col min="11" max="11" width="10.8516" style="1" customWidth="1"/>
    <col min="12" max="12" width="10.8516" style="1" customWidth="1"/>
    <col min="13" max="13" width="10.8516" style="1" customWidth="1"/>
    <col min="14" max="14" width="27.75" style="1" customWidth="1"/>
    <col min="15" max="15" width="15.3516" style="1" customWidth="1"/>
    <col min="16" max="16" width="10.8516" style="1" customWidth="1"/>
    <col min="17" max="256" width="10.8516" style="1" customWidth="1"/>
  </cols>
  <sheetData>
    <row r="1" ht="15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s="4"/>
    </row>
    <row r="2" ht="15" customHeight="1">
      <c r="A2" t="s" s="5">
        <v>15</v>
      </c>
      <c r="B2" s="6">
        <v>551</v>
      </c>
      <c r="C2" s="6">
        <v>188</v>
      </c>
      <c r="D2" s="6">
        <v>370</v>
      </c>
      <c r="E2" s="6">
        <v>318</v>
      </c>
      <c r="F2" s="6">
        <v>567</v>
      </c>
      <c r="G2" s="6">
        <v>471</v>
      </c>
      <c r="H2" s="6">
        <v>511</v>
      </c>
      <c r="I2" s="6">
        <v>275</v>
      </c>
      <c r="J2" s="6">
        <v>323</v>
      </c>
      <c r="K2" s="6">
        <v>430</v>
      </c>
      <c r="L2" s="6">
        <v>201</v>
      </c>
      <c r="M2" s="6">
        <v>240</v>
      </c>
      <c r="N2" s="6">
        <f>SUM(B2:M2)</f>
        <v>4445</v>
      </c>
      <c r="O2" t="s" s="7">
        <v>16</v>
      </c>
      <c r="P2" s="4"/>
    </row>
    <row r="3" ht="15" customHeight="1">
      <c r="A3" t="s" s="5">
        <v>17</v>
      </c>
      <c r="B3" s="8">
        <v>50</v>
      </c>
      <c r="C3" s="8">
        <v>100</v>
      </c>
      <c r="D3" s="8">
        <v>40</v>
      </c>
      <c r="E3" s="8">
        <v>200</v>
      </c>
      <c r="F3" s="8">
        <v>50</v>
      </c>
      <c r="G3" s="8">
        <v>50</v>
      </c>
      <c r="H3" s="8">
        <v>50</v>
      </c>
      <c r="I3" s="8">
        <v>50</v>
      </c>
      <c r="J3" s="8">
        <v>50</v>
      </c>
      <c r="K3" s="8">
        <v>50</v>
      </c>
      <c r="L3" s="8">
        <v>50</v>
      </c>
      <c r="M3" s="8">
        <v>50</v>
      </c>
      <c r="N3" s="6">
        <f>SUM(B3:M3)</f>
        <v>790</v>
      </c>
      <c r="O3" t="s" s="7">
        <v>16</v>
      </c>
      <c r="P3" s="4"/>
    </row>
    <row r="4" ht="15" customHeight="1">
      <c r="A4" t="s" s="5">
        <v>18</v>
      </c>
      <c r="B4" s="8">
        <v>40</v>
      </c>
      <c r="C4" s="8">
        <v>10</v>
      </c>
      <c r="D4" s="8"/>
      <c r="E4" s="8">
        <v>15</v>
      </c>
      <c r="F4" s="8"/>
      <c r="G4" s="8"/>
      <c r="H4" s="8">
        <v>40</v>
      </c>
      <c r="I4" s="8"/>
      <c r="J4" s="8"/>
      <c r="K4" s="8">
        <v>50</v>
      </c>
      <c r="L4" s="8">
        <v>10</v>
      </c>
      <c r="M4" s="8">
        <v>10</v>
      </c>
      <c r="N4" s="6">
        <f>SUM(B4:M4)</f>
        <v>175</v>
      </c>
      <c r="O4" t="s" s="7">
        <v>19</v>
      </c>
      <c r="P4" s="4"/>
    </row>
    <row r="5" ht="15" customHeight="1">
      <c r="A5" t="s" s="5">
        <v>20</v>
      </c>
      <c r="B5" s="8">
        <v>10</v>
      </c>
      <c r="C5" s="8">
        <v>10</v>
      </c>
      <c r="D5" s="8">
        <v>10</v>
      </c>
      <c r="E5" s="8">
        <v>10</v>
      </c>
      <c r="F5" s="8"/>
      <c r="G5" s="8"/>
      <c r="H5" s="8"/>
      <c r="I5" s="8"/>
      <c r="J5" s="8">
        <v>10</v>
      </c>
      <c r="K5" s="8"/>
      <c r="L5" s="8">
        <v>10</v>
      </c>
      <c r="M5" s="8"/>
      <c r="N5" s="6">
        <f>SUM(B5:M5)</f>
        <v>60</v>
      </c>
      <c r="O5" t="s" s="7">
        <v>19</v>
      </c>
      <c r="P5" s="4"/>
    </row>
    <row r="6" ht="15" customHeight="1">
      <c r="A6" t="s" s="5">
        <v>21</v>
      </c>
      <c r="B6" s="8">
        <v>20</v>
      </c>
      <c r="C6" s="8"/>
      <c r="D6" s="8">
        <v>10</v>
      </c>
      <c r="E6" s="8"/>
      <c r="F6" s="8">
        <v>1</v>
      </c>
      <c r="G6" s="8"/>
      <c r="H6" s="8">
        <v>5</v>
      </c>
      <c r="I6" s="8"/>
      <c r="J6" s="8"/>
      <c r="K6" s="8">
        <v>20</v>
      </c>
      <c r="L6" s="8"/>
      <c r="M6" s="8"/>
      <c r="N6" s="6">
        <f>SUM(B6:M6)</f>
        <v>56</v>
      </c>
      <c r="O6" t="s" s="7">
        <v>19</v>
      </c>
      <c r="P6" s="4"/>
    </row>
    <row r="7" ht="15" customHeight="1">
      <c r="A7" t="s" s="5">
        <v>22</v>
      </c>
      <c r="B7" s="8">
        <v>5</v>
      </c>
      <c r="C7" s="8"/>
      <c r="D7" s="8"/>
      <c r="E7" s="8"/>
      <c r="F7" s="8"/>
      <c r="G7" s="8"/>
      <c r="H7" s="8"/>
      <c r="I7" s="8"/>
      <c r="J7" s="8">
        <v>5</v>
      </c>
      <c r="K7" s="8">
        <v>5</v>
      </c>
      <c r="L7" s="8"/>
      <c r="M7" s="8"/>
      <c r="N7" s="6">
        <f>SUM(B7:M7)</f>
        <v>15</v>
      </c>
      <c r="O7" t="s" s="7">
        <v>23</v>
      </c>
      <c r="P7" s="4"/>
    </row>
    <row r="8" ht="15" customHeight="1">
      <c r="A8" t="s" s="5">
        <v>24</v>
      </c>
      <c r="B8" s="8"/>
      <c r="C8" s="8">
        <v>30</v>
      </c>
      <c r="D8" s="8"/>
      <c r="E8" s="8"/>
      <c r="F8" s="8"/>
      <c r="G8" s="8"/>
      <c r="H8" s="8">
        <v>40</v>
      </c>
      <c r="I8" s="8"/>
      <c r="J8" s="8"/>
      <c r="K8" s="8"/>
      <c r="L8" s="8"/>
      <c r="M8" s="8">
        <v>100</v>
      </c>
      <c r="N8" s="6">
        <f>SUM(B8:M8)</f>
        <v>170</v>
      </c>
      <c r="O8" t="s" s="7">
        <v>23</v>
      </c>
      <c r="P8" s="4"/>
    </row>
    <row r="9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ht="1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1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0"/>
    </row>
    <row r="12" ht="15" customHeight="1">
      <c r="A12" t="s" s="2">
        <v>0</v>
      </c>
      <c r="B12" t="s" s="3">
        <v>1</v>
      </c>
      <c r="C12" t="s" s="3">
        <v>2</v>
      </c>
      <c r="D12" t="s" s="3">
        <v>3</v>
      </c>
      <c r="E12" t="s" s="3">
        <v>4</v>
      </c>
      <c r="F12" t="s" s="3">
        <v>5</v>
      </c>
      <c r="G12" t="s" s="3">
        <v>6</v>
      </c>
      <c r="H12" t="s" s="3">
        <v>7</v>
      </c>
      <c r="I12" t="s" s="3">
        <v>8</v>
      </c>
      <c r="J12" t="s" s="3">
        <v>9</v>
      </c>
      <c r="K12" t="s" s="3">
        <v>10</v>
      </c>
      <c r="L12" t="s" s="3">
        <v>11</v>
      </c>
      <c r="M12" t="s" s="3">
        <v>12</v>
      </c>
      <c r="N12" t="s" s="3">
        <v>25</v>
      </c>
      <c r="O12" s="4"/>
      <c r="P12" s="10"/>
    </row>
    <row r="13" ht="15" customHeight="1">
      <c r="A13" t="s" s="12">
        <v>26</v>
      </c>
      <c r="B13" s="6">
        <v>551</v>
      </c>
      <c r="C13" s="6">
        <v>188</v>
      </c>
      <c r="D13" s="6">
        <v>370</v>
      </c>
      <c r="E13" s="6">
        <v>318</v>
      </c>
      <c r="F13" s="6">
        <v>567</v>
      </c>
      <c r="G13" s="6">
        <v>471</v>
      </c>
      <c r="H13" s="6">
        <v>511</v>
      </c>
      <c r="I13" s="6">
        <v>275</v>
      </c>
      <c r="J13" s="6">
        <v>323</v>
      </c>
      <c r="K13" s="6">
        <v>430</v>
      </c>
      <c r="L13" s="6">
        <v>201</v>
      </c>
      <c r="M13" s="6">
        <v>240</v>
      </c>
      <c r="N13" t="s" s="13">
        <v>27</v>
      </c>
      <c r="O13" s="4"/>
      <c r="P13" s="10"/>
    </row>
    <row r="1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10"/>
    </row>
    <row r="15" ht="1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0"/>
      <c r="P15" s="10"/>
    </row>
    <row r="16" ht="15" customHeight="1">
      <c r="A16" t="s" s="14">
        <v>28</v>
      </c>
      <c r="B16" t="s" s="3">
        <v>1</v>
      </c>
      <c r="C16" t="s" s="3">
        <v>2</v>
      </c>
      <c r="D16" t="s" s="3">
        <v>3</v>
      </c>
      <c r="E16" t="s" s="3">
        <v>4</v>
      </c>
      <c r="F16" t="s" s="3">
        <v>5</v>
      </c>
      <c r="G16" t="s" s="3">
        <v>6</v>
      </c>
      <c r="H16" t="s" s="3">
        <v>7</v>
      </c>
      <c r="I16" t="s" s="3">
        <v>8</v>
      </c>
      <c r="J16" t="s" s="3">
        <v>9</v>
      </c>
      <c r="K16" t="s" s="3">
        <v>10</v>
      </c>
      <c r="L16" t="s" s="3">
        <v>11</v>
      </c>
      <c r="M16" t="s" s="3">
        <v>12</v>
      </c>
      <c r="N16" t="s" s="3">
        <v>25</v>
      </c>
      <c r="O16" s="4"/>
      <c r="P16" s="10"/>
    </row>
    <row r="17" ht="15" customHeight="1">
      <c r="A17" t="s" s="15">
        <v>29</v>
      </c>
      <c r="B17" s="16"/>
      <c r="C17" s="16"/>
      <c r="D17" s="16">
        <v>170</v>
      </c>
      <c r="E17" s="16"/>
      <c r="F17" s="16"/>
      <c r="G17" s="16"/>
      <c r="H17" s="16"/>
      <c r="I17" s="16"/>
      <c r="J17" s="16"/>
      <c r="K17" s="16">
        <v>220</v>
      </c>
      <c r="L17" s="16"/>
      <c r="M17" s="16"/>
      <c r="N17" s="17">
        <f>SUM(B17:M17)/12</f>
        <v>32.5</v>
      </c>
      <c r="O17" t="s" s="18">
        <v>30</v>
      </c>
      <c r="P17" s="10"/>
    </row>
    <row r="18" ht="15" customHeight="1">
      <c r="A18" t="s" s="15">
        <v>31</v>
      </c>
      <c r="B18" s="16">
        <v>50</v>
      </c>
      <c r="C18" s="16">
        <v>50</v>
      </c>
      <c r="D18" s="16">
        <v>50</v>
      </c>
      <c r="E18" s="16">
        <v>50</v>
      </c>
      <c r="F18" s="16">
        <v>50</v>
      </c>
      <c r="G18" s="16">
        <v>50</v>
      </c>
      <c r="H18" s="16">
        <v>50</v>
      </c>
      <c r="I18" s="16">
        <v>50</v>
      </c>
      <c r="J18" s="16">
        <v>50</v>
      </c>
      <c r="K18" s="16">
        <v>50</v>
      </c>
      <c r="L18" s="16">
        <v>50</v>
      </c>
      <c r="M18" s="16">
        <v>50</v>
      </c>
      <c r="N18" s="17">
        <f>SUM(B18:M18)/12</f>
        <v>50</v>
      </c>
      <c r="O18" t="s" s="18">
        <v>32</v>
      </c>
      <c r="P18" s="10"/>
    </row>
    <row r="19" ht="15" customHeight="1">
      <c r="A19" t="s" s="15">
        <v>33</v>
      </c>
      <c r="B19" s="16">
        <v>80</v>
      </c>
      <c r="C19" s="16">
        <v>10</v>
      </c>
      <c r="D19" s="16">
        <v>30</v>
      </c>
      <c r="E19" s="16">
        <v>50</v>
      </c>
      <c r="F19" s="16">
        <v>5</v>
      </c>
      <c r="G19" s="16">
        <v>60</v>
      </c>
      <c r="H19" s="16">
        <v>311</v>
      </c>
      <c r="I19" s="16">
        <v>10</v>
      </c>
      <c r="J19" s="16">
        <v>30</v>
      </c>
      <c r="K19" s="16">
        <v>10</v>
      </c>
      <c r="L19" s="16">
        <v>1</v>
      </c>
      <c r="M19" s="16">
        <v>40</v>
      </c>
      <c r="N19" s="17">
        <f>SUM(B19:M19)/12</f>
        <v>53.08333333333334</v>
      </c>
      <c r="O19" t="s" s="18">
        <v>34</v>
      </c>
      <c r="P19" s="10"/>
    </row>
    <row r="20" ht="15" customHeight="1">
      <c r="A20" t="s" s="15">
        <v>35</v>
      </c>
      <c r="B20" s="16">
        <v>120</v>
      </c>
      <c r="C20" s="16">
        <v>120</v>
      </c>
      <c r="D20" s="16">
        <v>120</v>
      </c>
      <c r="E20" s="16">
        <v>120</v>
      </c>
      <c r="F20" s="16">
        <v>120</v>
      </c>
      <c r="G20" s="16">
        <v>150</v>
      </c>
      <c r="H20" s="16">
        <v>150</v>
      </c>
      <c r="I20" s="16">
        <v>150</v>
      </c>
      <c r="J20" s="16">
        <v>150</v>
      </c>
      <c r="K20" s="16">
        <v>150</v>
      </c>
      <c r="L20" s="16">
        <v>150</v>
      </c>
      <c r="M20" s="16">
        <v>150</v>
      </c>
      <c r="N20" s="17">
        <f>SUM(B20:M20)/12</f>
        <v>137.5</v>
      </c>
      <c r="O20" t="s" s="18">
        <v>32</v>
      </c>
      <c r="P20" s="10"/>
    </row>
    <row r="21" ht="15" customHeight="1">
      <c r="A21" t="s" s="15">
        <v>36</v>
      </c>
      <c r="B21" s="6">
        <f>B13-B20-B19-B18-B17</f>
        <v>301</v>
      </c>
      <c r="C21" s="6">
        <f>C13-C20-C19-C18-C17</f>
        <v>8</v>
      </c>
      <c r="D21" s="6"/>
      <c r="E21" s="6">
        <f>E13-E20-E19-E18-E17</f>
        <v>98</v>
      </c>
      <c r="F21" s="6">
        <f>F13-F20-F19-F18-F17</f>
        <v>392</v>
      </c>
      <c r="G21" s="6">
        <f>G13-G20-G19-G18-G17</f>
        <v>211</v>
      </c>
      <c r="H21" s="6"/>
      <c r="I21" s="6">
        <f>I13-I20-I19-I18-I17</f>
        <v>65</v>
      </c>
      <c r="J21" s="6">
        <f>J13-J20-J19-J18-J17</f>
        <v>93</v>
      </c>
      <c r="K21" s="6"/>
      <c r="L21" s="6"/>
      <c r="M21" s="6"/>
      <c r="N21" s="17">
        <f>SUM(B21:M21)/12</f>
        <v>97.33333333333333</v>
      </c>
      <c r="O21" t="s" s="18">
        <v>37</v>
      </c>
      <c r="P21" s="10"/>
    </row>
    <row r="22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</row>
    <row r="23" ht="1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9"/>
      <c r="P23" s="20"/>
    </row>
    <row r="24" ht="1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  <c r="P24" s="21"/>
    </row>
    <row r="25" ht="15" customHeight="1">
      <c r="A25" s="11"/>
      <c r="B25" s="11"/>
      <c r="C25" s="11"/>
      <c r="D25" s="11"/>
      <c r="E25" s="11"/>
      <c r="F25" s="10"/>
      <c r="G25" s="10"/>
      <c r="H25" s="10"/>
      <c r="I25" s="10"/>
      <c r="J25" s="10"/>
      <c r="K25" s="10"/>
      <c r="L25" s="10"/>
      <c r="M25" s="10"/>
      <c r="N25" s="10"/>
      <c r="O25" s="19"/>
      <c r="P25" s="21"/>
    </row>
    <row r="26" ht="15" customHeight="1">
      <c r="A26" t="s" s="2">
        <v>0</v>
      </c>
      <c r="B26" t="s" s="22">
        <v>38</v>
      </c>
      <c r="C26" t="s" s="23">
        <v>39</v>
      </c>
      <c r="D26" t="s" s="24">
        <v>40</v>
      </c>
      <c r="E26" t="s" s="25">
        <v>41</v>
      </c>
      <c r="F26" s="4"/>
      <c r="G26" s="10"/>
      <c r="H26" s="10"/>
      <c r="I26" s="10"/>
      <c r="J26" s="10"/>
      <c r="K26" s="10"/>
      <c r="L26" s="10"/>
      <c r="M26" s="10"/>
      <c r="N26" s="10"/>
      <c r="O26" s="19"/>
      <c r="P26" s="4"/>
    </row>
    <row r="27" ht="15" customHeight="1">
      <c r="A27" t="s" s="5">
        <v>15</v>
      </c>
      <c r="B27" s="26">
        <f>SUM(B2:M2)/12</f>
        <v>370.4166666666667</v>
      </c>
      <c r="C27" s="26">
        <f>B27*1.1</f>
        <v>407.4583333333334</v>
      </c>
      <c r="D27" s="26">
        <f>B27*0.9</f>
        <v>333.375</v>
      </c>
      <c r="E27" s="26">
        <f>D27*0.9</f>
        <v>300.0375</v>
      </c>
      <c r="F27" s="4"/>
      <c r="G27" s="10"/>
      <c r="H27" s="10"/>
      <c r="I27" s="10"/>
      <c r="J27" s="10"/>
      <c r="K27" s="10"/>
      <c r="L27" s="10"/>
      <c r="M27" s="10"/>
      <c r="N27" s="10"/>
      <c r="O27" s="19"/>
      <c r="P27" s="4"/>
    </row>
    <row r="28" ht="15" customHeight="1">
      <c r="A28" t="s" s="5">
        <v>21</v>
      </c>
      <c r="B28" s="26">
        <f>SUM(B3:M3)/12</f>
        <v>65.83333333333333</v>
      </c>
      <c r="C28" s="26">
        <f>B28*1.1</f>
        <v>72.41666666666667</v>
      </c>
      <c r="D28" s="26">
        <v>5</v>
      </c>
      <c r="E28" s="26">
        <f>D28*0.9</f>
        <v>4.5</v>
      </c>
      <c r="F28" s="4"/>
      <c r="G28" s="10"/>
      <c r="H28" s="10"/>
      <c r="I28" s="10"/>
      <c r="J28" s="10"/>
      <c r="K28" s="10"/>
      <c r="L28" s="10"/>
      <c r="M28" s="10"/>
      <c r="N28" s="10"/>
      <c r="O28" s="19"/>
      <c r="P28" s="4"/>
    </row>
    <row r="29" ht="15" customHeight="1">
      <c r="A29" t="s" s="5">
        <v>18</v>
      </c>
      <c r="B29" s="26">
        <f>SUM(B4:M4)/12</f>
        <v>14.58333333333333</v>
      </c>
      <c r="C29" s="26">
        <f>B29*1.1</f>
        <v>16.04166666666667</v>
      </c>
      <c r="D29" s="26">
        <f>B29*0.9</f>
        <v>13.125</v>
      </c>
      <c r="E29" s="26">
        <f>D29*0.9</f>
        <v>11.8125</v>
      </c>
      <c r="F29" s="4"/>
      <c r="G29" s="10"/>
      <c r="H29" s="10"/>
      <c r="I29" s="10"/>
      <c r="J29" s="10"/>
      <c r="K29" s="10"/>
      <c r="L29" s="10"/>
      <c r="M29" s="10"/>
      <c r="N29" s="10"/>
      <c r="O29" s="19"/>
      <c r="P29" s="4"/>
    </row>
    <row r="30" ht="15" customHeight="1">
      <c r="A30" t="s" s="5">
        <v>17</v>
      </c>
      <c r="B30" s="26">
        <f>SUM(B8:M8)/12</f>
        <v>14.16666666666667</v>
      </c>
      <c r="C30" s="26">
        <f>B30*1.1</f>
        <v>15.58333333333333</v>
      </c>
      <c r="D30" s="26">
        <f>B30*0.9</f>
        <v>12.75</v>
      </c>
      <c r="E30" s="26">
        <f>D30*0.9</f>
        <v>11.475</v>
      </c>
      <c r="F30" s="4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ht="15" customHeight="1">
      <c r="A31" t="s" s="5">
        <v>20</v>
      </c>
      <c r="B31" s="26">
        <f>SUM(B5:M5)/12</f>
        <v>5</v>
      </c>
      <c r="C31" s="26">
        <f>B31*1.1</f>
        <v>5.5</v>
      </c>
      <c r="D31" s="26">
        <v>5</v>
      </c>
      <c r="E31" s="26">
        <f>D31*0.9</f>
        <v>4.5</v>
      </c>
      <c r="F31" s="4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ht="15" customHeight="1">
      <c r="A32" t="s" s="5">
        <v>22</v>
      </c>
      <c r="B32" s="26">
        <f>SUM(B6:M6)/12</f>
        <v>4.666666666666667</v>
      </c>
      <c r="C32" s="26">
        <f>B32*1.1</f>
        <v>5.133333333333334</v>
      </c>
      <c r="D32" s="26">
        <v>0</v>
      </c>
      <c r="E32" s="26">
        <v>0</v>
      </c>
      <c r="F32" s="4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ht="15" customHeight="1">
      <c r="A33" t="s" s="5">
        <v>24</v>
      </c>
      <c r="B33" s="26">
        <f>SUM(B7:M7)/12</f>
        <v>1.25</v>
      </c>
      <c r="C33" s="26">
        <f>B33*1.1</f>
        <v>1.375</v>
      </c>
      <c r="D33" s="26">
        <v>0</v>
      </c>
      <c r="E33" s="26">
        <v>0</v>
      </c>
      <c r="F33" s="4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ht="15" customHeight="1">
      <c r="A34" s="9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ht="1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ht="1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ht="1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ht="1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ht="1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